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0B50299-C653-4216-8A5F-60CB3C7129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2" i="2" l="1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H22" i="2"/>
  <c r="H26" i="2" s="1"/>
  <c r="G22" i="2"/>
  <c r="G26" i="2" s="1"/>
  <c r="G28" i="2" s="1"/>
  <c r="F22" i="2"/>
  <c r="F26" i="2" s="1"/>
  <c r="E22" i="2"/>
  <c r="E26" i="2" s="1"/>
  <c r="E28" i="2" s="1"/>
  <c r="N26" i="2" l="1"/>
  <c r="L26" i="2"/>
  <c r="M26" i="2"/>
  <c r="AR22" i="2"/>
  <c r="V22" i="2"/>
  <c r="F27" i="2"/>
  <c r="F28" i="2" s="1"/>
  <c r="H27" i="2"/>
  <c r="M27" i="2" s="1"/>
  <c r="J22" i="2"/>
  <c r="K26" i="2"/>
  <c r="K28" i="2" s="1"/>
  <c r="L27" i="2"/>
  <c r="O27" i="2"/>
  <c r="J27" i="2"/>
  <c r="I26" i="2"/>
  <c r="O26" i="2" s="1"/>
  <c r="AF22" i="2"/>
  <c r="H28" i="2" l="1"/>
  <c r="M28" i="2" s="1"/>
  <c r="N27" i="2"/>
  <c r="J26" i="2"/>
  <c r="I28" i="2"/>
  <c r="N28" i="2"/>
  <c r="L28" i="2"/>
  <c r="O28" i="2" l="1"/>
  <c r="J28" i="2"/>
</calcChain>
</file>

<file path=xl/sharedStrings.xml><?xml version="1.0" encoding="utf-8"?>
<sst xmlns="http://schemas.openxmlformats.org/spreadsheetml/2006/main" count="110" uniqueCount="43">
  <si>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</si>
  <si>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</si>
  <si>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</si>
  <si>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</si>
  <si>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</si>
  <si>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</si>
  <si>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</si>
  <si>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</si>
  <si>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</si>
  <si>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</si>
  <si>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</si>
  <si>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</si>
  <si>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</si>
  <si>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3.</t>
  </si>
  <si>
    <t>7.</t>
  </si>
  <si>
    <t>Seurat</t>
  </si>
  <si>
    <t>YKKÖSPESIS</t>
  </si>
  <si>
    <t>ViPa</t>
  </si>
  <si>
    <t>Jussi Alatalo</t>
  </si>
  <si>
    <t>16.1.1991   Vihti</t>
  </si>
  <si>
    <t>ViPa = Vihdin Pallo  (1967),  kasvattajaseura</t>
  </si>
  <si>
    <t>5.</t>
  </si>
  <si>
    <t>PuMu</t>
  </si>
  <si>
    <t>10.</t>
  </si>
  <si>
    <t>11.</t>
  </si>
  <si>
    <t>12.</t>
  </si>
  <si>
    <t>4.</t>
  </si>
  <si>
    <t>KiPe</t>
  </si>
  <si>
    <t>KiPe = Kinnarin Pesis 2006  (2005)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</si>
  <si>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</si>
  <si>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</si>
  <si>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</si>
  <si>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</si>
  <si>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</si>
  <si>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</si>
  <si>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</si>
  <si>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</si>
  <si>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</si>
  <si>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</si>
  <si>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</si>
  <si>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PuMu = Helsingin Puna-Mustat  (1941)</t>
  </si>
  <si>
    <t>LP = Loimaan Palloilijat Junioripesis  (2003)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</si>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</sst>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14062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18</v>
      </c>
      <c r="C1" s="2"/>
      <c r="D1" s="3"/>
      <c r="E1" s="4" t="s">
        <v>19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16</v>
      </c>
      <c r="C2" s="57"/>
      <c r="D2" s="58"/>
      <c r="E2" s="8" t="s">
        <v>7</v>
      </c>
      <c r="F2" s="25"/>
      <c r="G2" s="25"/>
      <c r="H2" s="25"/>
      <c r="I2" s="32"/>
      <c r="J2" s="9"/>
      <c r="K2" s="24"/>
      <c r="L2" s="21" t="s">
        <v>34</v>
      </c>
      <c r="M2" s="25"/>
      <c r="N2" s="25"/>
      <c r="O2" s="31"/>
      <c r="P2" s="6"/>
      <c r="Q2" s="21" t="s">
        <v>35</v>
      </c>
      <c r="R2" s="25"/>
      <c r="S2" s="25"/>
      <c r="T2" s="25"/>
      <c r="U2" s="32"/>
      <c r="V2" s="31"/>
      <c r="W2" s="6"/>
      <c r="X2" s="59" t="s">
        <v>30</v>
      </c>
      <c r="Y2" s="60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36</v>
      </c>
      <c r="AI2" s="25"/>
      <c r="AJ2" s="25"/>
      <c r="AK2" s="31"/>
      <c r="AL2" s="6"/>
      <c r="AM2" s="21" t="s">
        <v>35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6"/>
      <c r="K4" s="13"/>
      <c r="L4" s="35"/>
      <c r="M4" s="7"/>
      <c r="N4" s="7"/>
      <c r="O4" s="7"/>
      <c r="P4" s="10"/>
      <c r="Q4" s="14"/>
      <c r="R4" s="14"/>
      <c r="S4" s="15"/>
      <c r="T4" s="14"/>
      <c r="U4" s="14"/>
      <c r="V4" s="61"/>
      <c r="W4" s="13"/>
      <c r="X4" s="14">
        <v>2006</v>
      </c>
      <c r="Y4" s="14" t="s">
        <v>13</v>
      </c>
      <c r="Z4" s="1" t="s">
        <v>17</v>
      </c>
      <c r="AA4" s="14">
        <v>14</v>
      </c>
      <c r="AB4" s="14">
        <v>0</v>
      </c>
      <c r="AC4" s="14">
        <v>3</v>
      </c>
      <c r="AD4" s="14">
        <v>7</v>
      </c>
      <c r="AE4" s="14">
        <v>20</v>
      </c>
      <c r="AF4" s="66">
        <v>0.3448</v>
      </c>
      <c r="AG4" s="10">
        <v>58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5"/>
      <c r="AS4" s="56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6"/>
      <c r="K5" s="13"/>
      <c r="L5" s="35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2007</v>
      </c>
      <c r="Y5" s="14" t="s">
        <v>14</v>
      </c>
      <c r="Z5" s="1" t="s">
        <v>17</v>
      </c>
      <c r="AA5" s="14">
        <v>15</v>
      </c>
      <c r="AB5" s="14">
        <v>2</v>
      </c>
      <c r="AC5" s="14">
        <v>5</v>
      </c>
      <c r="AD5" s="14">
        <v>16</v>
      </c>
      <c r="AE5" s="14">
        <v>57</v>
      </c>
      <c r="AF5" s="66">
        <v>0.51349999999999996</v>
      </c>
      <c r="AG5" s="10">
        <v>111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5"/>
      <c r="AS5" s="56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/>
      <c r="C6" s="16"/>
      <c r="D6" s="1"/>
      <c r="E6" s="14"/>
      <c r="F6" s="14"/>
      <c r="G6" s="14"/>
      <c r="H6" s="15"/>
      <c r="I6" s="14"/>
      <c r="J6" s="36"/>
      <c r="K6" s="13"/>
      <c r="L6" s="35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2008</v>
      </c>
      <c r="Y6" s="14" t="s">
        <v>13</v>
      </c>
      <c r="Z6" s="1" t="s">
        <v>17</v>
      </c>
      <c r="AA6" s="14">
        <v>18</v>
      </c>
      <c r="AB6" s="14">
        <v>0</v>
      </c>
      <c r="AC6" s="14">
        <v>2</v>
      </c>
      <c r="AD6" s="14">
        <v>7</v>
      </c>
      <c r="AE6" s="14">
        <v>48</v>
      </c>
      <c r="AF6" s="66">
        <v>0.48</v>
      </c>
      <c r="AG6" s="10">
        <v>100</v>
      </c>
      <c r="AH6" s="17"/>
      <c r="AI6" s="17"/>
      <c r="AJ6" s="17"/>
      <c r="AK6" s="7"/>
      <c r="AL6" s="10"/>
      <c r="AM6" s="14">
        <v>3</v>
      </c>
      <c r="AN6" s="14">
        <v>0</v>
      </c>
      <c r="AO6" s="14">
        <v>0</v>
      </c>
      <c r="AP6" s="14">
        <v>1</v>
      </c>
      <c r="AQ6" s="14">
        <v>3</v>
      </c>
      <c r="AR6" s="55">
        <v>0.1764</v>
      </c>
      <c r="AS6" s="56">
        <v>17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/>
      <c r="C7" s="16"/>
      <c r="D7" s="1"/>
      <c r="E7" s="14"/>
      <c r="F7" s="14"/>
      <c r="G7" s="14"/>
      <c r="H7" s="15"/>
      <c r="I7" s="14"/>
      <c r="J7" s="36"/>
      <c r="K7" s="13"/>
      <c r="L7" s="35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2009</v>
      </c>
      <c r="Y7" s="14" t="s">
        <v>12</v>
      </c>
      <c r="Z7" s="1" t="s">
        <v>17</v>
      </c>
      <c r="AA7" s="14">
        <v>16</v>
      </c>
      <c r="AB7" s="14">
        <v>0</v>
      </c>
      <c r="AC7" s="14">
        <v>3</v>
      </c>
      <c r="AD7" s="14">
        <v>8</v>
      </c>
      <c r="AE7" s="14">
        <v>48</v>
      </c>
      <c r="AF7" s="66">
        <v>0.49480000000000002</v>
      </c>
      <c r="AG7" s="10">
        <v>97</v>
      </c>
      <c r="AH7" s="17"/>
      <c r="AI7" s="17"/>
      <c r="AJ7" s="17"/>
      <c r="AK7" s="7"/>
      <c r="AL7" s="10"/>
      <c r="AM7" s="14">
        <v>5</v>
      </c>
      <c r="AN7" s="14">
        <v>0</v>
      </c>
      <c r="AO7" s="14">
        <v>2</v>
      </c>
      <c r="AP7" s="14">
        <v>1</v>
      </c>
      <c r="AQ7" s="14">
        <v>16</v>
      </c>
      <c r="AR7" s="55">
        <v>0.72719999999999996</v>
      </c>
      <c r="AS7" s="56">
        <v>22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/>
      <c r="C8" s="16"/>
      <c r="D8" s="1"/>
      <c r="E8" s="14"/>
      <c r="F8" s="14"/>
      <c r="G8" s="14"/>
      <c r="H8" s="15"/>
      <c r="I8" s="14"/>
      <c r="J8" s="36"/>
      <c r="K8" s="13"/>
      <c r="L8" s="35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2010</v>
      </c>
      <c r="Y8" s="14" t="s">
        <v>12</v>
      </c>
      <c r="Z8" s="1" t="s">
        <v>17</v>
      </c>
      <c r="AA8" s="14">
        <v>11</v>
      </c>
      <c r="AB8" s="14">
        <v>0</v>
      </c>
      <c r="AC8" s="14">
        <v>5</v>
      </c>
      <c r="AD8" s="14">
        <v>9</v>
      </c>
      <c r="AE8" s="14">
        <v>31</v>
      </c>
      <c r="AF8" s="66">
        <v>0.52539999999999998</v>
      </c>
      <c r="AG8" s="10">
        <v>59</v>
      </c>
      <c r="AH8" s="17"/>
      <c r="AI8" s="17"/>
      <c r="AJ8" s="17"/>
      <c r="AK8" s="7"/>
      <c r="AL8" s="10"/>
      <c r="AM8" s="14">
        <v>5</v>
      </c>
      <c r="AN8" s="14">
        <v>0</v>
      </c>
      <c r="AO8" s="14">
        <v>0</v>
      </c>
      <c r="AP8" s="14">
        <v>0</v>
      </c>
      <c r="AQ8" s="14">
        <v>6</v>
      </c>
      <c r="AR8" s="55">
        <v>0.2142</v>
      </c>
      <c r="AS8" s="56">
        <v>28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36"/>
      <c r="K9" s="13"/>
      <c r="L9" s="35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2011</v>
      </c>
      <c r="Y9" s="14" t="s">
        <v>14</v>
      </c>
      <c r="Z9" s="1" t="s">
        <v>17</v>
      </c>
      <c r="AA9" s="14">
        <v>17</v>
      </c>
      <c r="AB9" s="14">
        <v>1</v>
      </c>
      <c r="AC9" s="14">
        <v>6</v>
      </c>
      <c r="AD9" s="14">
        <v>12</v>
      </c>
      <c r="AE9" s="14">
        <v>39</v>
      </c>
      <c r="AF9" s="66">
        <v>0.45340000000000003</v>
      </c>
      <c r="AG9" s="10">
        <v>86</v>
      </c>
      <c r="AH9" s="17"/>
      <c r="AI9" s="17"/>
      <c r="AJ9" s="17"/>
      <c r="AK9" s="7"/>
      <c r="AL9" s="10"/>
      <c r="AM9" s="14"/>
      <c r="AN9" s="14"/>
      <c r="AO9" s="14"/>
      <c r="AP9" s="14"/>
      <c r="AQ9" s="14"/>
      <c r="AR9" s="55"/>
      <c r="AS9" s="56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>
        <v>2012</v>
      </c>
      <c r="C10" s="14" t="s">
        <v>23</v>
      </c>
      <c r="D10" s="1" t="s">
        <v>22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36"/>
      <c r="K10" s="13"/>
      <c r="L10" s="35"/>
      <c r="M10" s="7"/>
      <c r="N10" s="7"/>
      <c r="O10" s="7"/>
      <c r="Q10" s="14">
        <v>2</v>
      </c>
      <c r="R10" s="15">
        <v>0</v>
      </c>
      <c r="S10" s="15">
        <v>0</v>
      </c>
      <c r="T10" s="15">
        <v>1</v>
      </c>
      <c r="U10" s="15">
        <v>3</v>
      </c>
      <c r="V10" s="36">
        <v>0.42899999999999999</v>
      </c>
      <c r="W10" s="13">
        <v>7</v>
      </c>
      <c r="X10" s="14">
        <v>2012</v>
      </c>
      <c r="Y10" s="14" t="s">
        <v>21</v>
      </c>
      <c r="Z10" s="1" t="s">
        <v>17</v>
      </c>
      <c r="AA10" s="14">
        <v>17</v>
      </c>
      <c r="AB10" s="14">
        <v>0</v>
      </c>
      <c r="AC10" s="14">
        <v>4</v>
      </c>
      <c r="AD10" s="14">
        <v>14</v>
      </c>
      <c r="AE10" s="14">
        <v>44</v>
      </c>
      <c r="AF10" s="66">
        <v>0.46800000000000003</v>
      </c>
      <c r="AG10" s="10">
        <v>94</v>
      </c>
      <c r="AH10" s="17"/>
      <c r="AI10" s="7"/>
      <c r="AJ10" s="17"/>
      <c r="AK10" s="7"/>
      <c r="AL10" s="10"/>
      <c r="AM10" s="14"/>
      <c r="AN10" s="14"/>
      <c r="AO10" s="14"/>
      <c r="AP10" s="14"/>
      <c r="AQ10" s="14"/>
      <c r="AR10" s="55"/>
      <c r="AS10" s="56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4">
        <v>2013</v>
      </c>
      <c r="C11" s="14" t="s">
        <v>24</v>
      </c>
      <c r="D11" s="1" t="s">
        <v>22</v>
      </c>
      <c r="E11" s="14">
        <v>22</v>
      </c>
      <c r="F11" s="14">
        <v>0</v>
      </c>
      <c r="G11" s="14">
        <v>3</v>
      </c>
      <c r="H11" s="14">
        <v>5</v>
      </c>
      <c r="I11" s="14">
        <v>47</v>
      </c>
      <c r="J11" s="36">
        <v>0.42699999999999999</v>
      </c>
      <c r="K11" s="13">
        <v>110</v>
      </c>
      <c r="L11" s="35"/>
      <c r="M11" s="7"/>
      <c r="N11" s="7"/>
      <c r="O11" s="7"/>
      <c r="Q11" s="14">
        <v>4</v>
      </c>
      <c r="R11" s="15">
        <v>0</v>
      </c>
      <c r="S11" s="15">
        <v>1</v>
      </c>
      <c r="T11" s="15">
        <v>1</v>
      </c>
      <c r="U11" s="15">
        <v>8</v>
      </c>
      <c r="V11" s="36">
        <v>0.33300000000000002</v>
      </c>
      <c r="W11" s="13">
        <v>24</v>
      </c>
      <c r="X11" s="14"/>
      <c r="Y11" s="16"/>
      <c r="Z11" s="1"/>
      <c r="AA11" s="14"/>
      <c r="AB11" s="14"/>
      <c r="AC11" s="14"/>
      <c r="AD11" s="15"/>
      <c r="AE11" s="14"/>
      <c r="AF11" s="36"/>
      <c r="AG11" s="13"/>
      <c r="AH11" s="35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4">
        <v>2014</v>
      </c>
      <c r="C12" s="14" t="s">
        <v>25</v>
      </c>
      <c r="D12" s="1" t="s">
        <v>42</v>
      </c>
      <c r="E12" s="14">
        <v>2</v>
      </c>
      <c r="F12" s="14">
        <v>0</v>
      </c>
      <c r="G12" s="14">
        <v>0</v>
      </c>
      <c r="H12" s="14">
        <v>0</v>
      </c>
      <c r="I12" s="14">
        <v>6</v>
      </c>
      <c r="J12" s="36">
        <v>0.6</v>
      </c>
      <c r="K12" s="13">
        <v>10</v>
      </c>
      <c r="L12" s="35"/>
      <c r="M12" s="7"/>
      <c r="N12" s="7"/>
      <c r="O12" s="7"/>
      <c r="Q12" s="14"/>
      <c r="R12" s="14"/>
      <c r="S12" s="15"/>
      <c r="T12" s="14"/>
      <c r="U12" s="14"/>
      <c r="V12" s="15"/>
      <c r="W12" s="13"/>
      <c r="X12" s="14">
        <v>2014</v>
      </c>
      <c r="Y12" s="14" t="s">
        <v>21</v>
      </c>
      <c r="Z12" s="1" t="s">
        <v>17</v>
      </c>
      <c r="AA12" s="14">
        <v>14</v>
      </c>
      <c r="AB12" s="14">
        <v>0</v>
      </c>
      <c r="AC12" s="14">
        <v>7</v>
      </c>
      <c r="AD12" s="14">
        <v>17</v>
      </c>
      <c r="AE12" s="14">
        <v>73</v>
      </c>
      <c r="AF12" s="66">
        <v>0.73729999999999996</v>
      </c>
      <c r="AG12" s="10">
        <v>99</v>
      </c>
      <c r="AH12" s="7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4"/>
      <c r="C13" s="16"/>
      <c r="D13" s="1"/>
      <c r="E13" s="14"/>
      <c r="F13" s="14"/>
      <c r="G13" s="14"/>
      <c r="H13" s="15"/>
      <c r="I13" s="14"/>
      <c r="J13" s="36"/>
      <c r="K13" s="13"/>
      <c r="L13" s="35"/>
      <c r="M13" s="7"/>
      <c r="N13" s="7"/>
      <c r="O13" s="7"/>
      <c r="Q13" s="37"/>
      <c r="R13" s="14"/>
      <c r="S13" s="15"/>
      <c r="T13" s="14"/>
      <c r="U13" s="14"/>
      <c r="V13" s="15"/>
      <c r="W13" s="13"/>
      <c r="X13" s="14">
        <v>2015</v>
      </c>
      <c r="Y13" s="14" t="s">
        <v>14</v>
      </c>
      <c r="Z13" s="1" t="s">
        <v>17</v>
      </c>
      <c r="AA13" s="14">
        <v>9</v>
      </c>
      <c r="AB13" s="14">
        <v>0</v>
      </c>
      <c r="AC13" s="14">
        <v>3</v>
      </c>
      <c r="AD13" s="14">
        <v>7</v>
      </c>
      <c r="AE13" s="14">
        <v>41</v>
      </c>
      <c r="AF13" s="66">
        <v>0.63070000000000004</v>
      </c>
      <c r="AG13" s="10">
        <v>65</v>
      </c>
      <c r="AH13" s="17"/>
      <c r="AI13" s="17"/>
      <c r="AJ13" s="17"/>
      <c r="AK13" s="7"/>
      <c r="AL13" s="10"/>
      <c r="AM13" s="14"/>
      <c r="AN13" s="14"/>
      <c r="AO13" s="14"/>
      <c r="AP13" s="14"/>
      <c r="AQ13" s="14"/>
      <c r="AR13" s="55"/>
      <c r="AS13" s="56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4"/>
      <c r="C14" s="16"/>
      <c r="D14" s="1"/>
      <c r="E14" s="14"/>
      <c r="F14" s="14"/>
      <c r="G14" s="14"/>
      <c r="H14" s="15"/>
      <c r="I14" s="14"/>
      <c r="J14" s="36"/>
      <c r="K14" s="13"/>
      <c r="L14" s="35"/>
      <c r="M14" s="7"/>
      <c r="N14" s="7"/>
      <c r="O14" s="7"/>
      <c r="Q14" s="37"/>
      <c r="R14" s="14"/>
      <c r="S14" s="15"/>
      <c r="T14" s="14"/>
      <c r="U14" s="14"/>
      <c r="V14" s="15"/>
      <c r="W14" s="13"/>
      <c r="X14" s="14">
        <v>2016</v>
      </c>
      <c r="Y14" s="14" t="s">
        <v>26</v>
      </c>
      <c r="Z14" s="1" t="s">
        <v>27</v>
      </c>
      <c r="AA14" s="14">
        <v>15</v>
      </c>
      <c r="AB14" s="14">
        <v>0</v>
      </c>
      <c r="AC14" s="14">
        <v>13</v>
      </c>
      <c r="AD14" s="14">
        <v>10</v>
      </c>
      <c r="AE14" s="14">
        <v>55</v>
      </c>
      <c r="AF14" s="66">
        <v>0.49099999999999999</v>
      </c>
      <c r="AG14" s="10">
        <v>112</v>
      </c>
      <c r="AH14" s="17"/>
      <c r="AI14" s="17"/>
      <c r="AJ14" s="17"/>
      <c r="AK14" s="7"/>
      <c r="AL14" s="10"/>
      <c r="AM14" s="14">
        <v>3</v>
      </c>
      <c r="AN14" s="14">
        <v>0</v>
      </c>
      <c r="AO14" s="14">
        <v>0</v>
      </c>
      <c r="AP14" s="14">
        <v>0</v>
      </c>
      <c r="AQ14" s="14">
        <v>2</v>
      </c>
      <c r="AR14" s="55">
        <v>0.22220000000000001</v>
      </c>
      <c r="AS14" s="56">
        <v>9</v>
      </c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14"/>
      <c r="C15" s="16"/>
      <c r="D15" s="1"/>
      <c r="E15" s="14"/>
      <c r="F15" s="14"/>
      <c r="G15" s="14"/>
      <c r="H15" s="15"/>
      <c r="I15" s="14"/>
      <c r="J15" s="36"/>
      <c r="K15" s="13"/>
      <c r="L15" s="35"/>
      <c r="M15" s="7"/>
      <c r="N15" s="7"/>
      <c r="O15" s="7"/>
      <c r="Q15" s="37"/>
      <c r="R15" s="14"/>
      <c r="S15" s="15"/>
      <c r="T15" s="14"/>
      <c r="U15" s="14"/>
      <c r="V15" s="15"/>
      <c r="W15" s="13"/>
      <c r="X15" s="14">
        <v>2017</v>
      </c>
      <c r="Y15" s="14" t="s">
        <v>26</v>
      </c>
      <c r="Z15" s="1" t="s">
        <v>27</v>
      </c>
      <c r="AA15" s="14">
        <v>16</v>
      </c>
      <c r="AB15" s="14">
        <v>1</v>
      </c>
      <c r="AC15" s="14">
        <v>10</v>
      </c>
      <c r="AD15" s="14">
        <v>8</v>
      </c>
      <c r="AE15" s="14">
        <v>58</v>
      </c>
      <c r="AF15" s="66">
        <v>0.54710000000000003</v>
      </c>
      <c r="AG15" s="10">
        <v>106</v>
      </c>
      <c r="AH15" s="17"/>
      <c r="AI15" s="17"/>
      <c r="AJ15" s="17"/>
      <c r="AK15" s="7"/>
      <c r="AL15" s="10"/>
      <c r="AM15" s="14">
        <v>2</v>
      </c>
      <c r="AN15" s="14">
        <v>0</v>
      </c>
      <c r="AO15" s="14">
        <v>3</v>
      </c>
      <c r="AP15" s="14">
        <v>1</v>
      </c>
      <c r="AQ15" s="14">
        <v>10</v>
      </c>
      <c r="AR15" s="55">
        <v>0.625</v>
      </c>
      <c r="AS15" s="19">
        <v>16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4"/>
      <c r="C16" s="16"/>
      <c r="D16" s="1"/>
      <c r="E16" s="14"/>
      <c r="F16" s="14"/>
      <c r="G16" s="14"/>
      <c r="H16" s="15"/>
      <c r="I16" s="14"/>
      <c r="J16" s="36"/>
      <c r="K16" s="13"/>
      <c r="L16" s="35"/>
      <c r="M16" s="7"/>
      <c r="N16" s="7"/>
      <c r="O16" s="7"/>
      <c r="Q16" s="37"/>
      <c r="R16" s="14"/>
      <c r="S16" s="15"/>
      <c r="T16" s="14"/>
      <c r="U16" s="14"/>
      <c r="V16" s="15"/>
      <c r="W16" s="13"/>
      <c r="X16" s="14">
        <v>2018</v>
      </c>
      <c r="Y16" s="14" t="s">
        <v>26</v>
      </c>
      <c r="Z16" s="1" t="s">
        <v>27</v>
      </c>
      <c r="AA16" s="14">
        <v>14</v>
      </c>
      <c r="AB16" s="14">
        <v>2</v>
      </c>
      <c r="AC16" s="14">
        <v>22</v>
      </c>
      <c r="AD16" s="14">
        <v>8</v>
      </c>
      <c r="AE16" s="14">
        <v>49</v>
      </c>
      <c r="AF16" s="66">
        <v>0.51039999999999996</v>
      </c>
      <c r="AG16" s="10">
        <v>96</v>
      </c>
      <c r="AH16" s="7"/>
      <c r="AI16" s="7"/>
      <c r="AJ16" s="7"/>
      <c r="AK16" s="7"/>
      <c r="AL16" s="10"/>
      <c r="AM16" s="14">
        <v>3</v>
      </c>
      <c r="AN16" s="14">
        <v>0</v>
      </c>
      <c r="AO16" s="14">
        <v>0</v>
      </c>
      <c r="AP16" s="14">
        <v>1</v>
      </c>
      <c r="AQ16" s="14">
        <v>10</v>
      </c>
      <c r="AR16" s="61">
        <v>0.47610000000000002</v>
      </c>
      <c r="AS16" s="10">
        <v>21</v>
      </c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4"/>
      <c r="C17" s="16"/>
      <c r="D17" s="1"/>
      <c r="E17" s="14"/>
      <c r="F17" s="14"/>
      <c r="G17" s="14"/>
      <c r="H17" s="15"/>
      <c r="I17" s="14"/>
      <c r="J17" s="36"/>
      <c r="K17" s="13"/>
      <c r="L17" s="35"/>
      <c r="M17" s="7"/>
      <c r="N17" s="7"/>
      <c r="O17" s="7"/>
      <c r="Q17" s="37"/>
      <c r="R17" s="14"/>
      <c r="S17" s="15"/>
      <c r="T17" s="14"/>
      <c r="U17" s="14"/>
      <c r="V17" s="15"/>
      <c r="W17" s="13"/>
      <c r="X17" s="14">
        <v>2019</v>
      </c>
      <c r="Y17" s="14" t="s">
        <v>39</v>
      </c>
      <c r="Z17" s="1" t="s">
        <v>27</v>
      </c>
      <c r="AA17" s="14">
        <v>16</v>
      </c>
      <c r="AB17" s="14">
        <v>0</v>
      </c>
      <c r="AC17" s="14">
        <v>9</v>
      </c>
      <c r="AD17" s="14">
        <v>9</v>
      </c>
      <c r="AE17" s="14">
        <v>49</v>
      </c>
      <c r="AF17" s="66">
        <v>0.5212</v>
      </c>
      <c r="AG17" s="13">
        <v>94</v>
      </c>
      <c r="AH17" s="17"/>
      <c r="AI17" s="17"/>
      <c r="AJ17" s="17"/>
      <c r="AK17" s="7"/>
      <c r="AL17" s="10"/>
      <c r="AM17" s="14"/>
      <c r="AN17" s="14"/>
      <c r="AO17" s="14"/>
      <c r="AP17" s="14"/>
      <c r="AQ17" s="14"/>
      <c r="AR17" s="61"/>
      <c r="AS17" s="10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4"/>
      <c r="C18" s="16"/>
      <c r="D18" s="1"/>
      <c r="E18" s="14"/>
      <c r="F18" s="14"/>
      <c r="G18" s="14"/>
      <c r="H18" s="15"/>
      <c r="I18" s="14"/>
      <c r="J18" s="36"/>
      <c r="K18" s="13"/>
      <c r="L18" s="35"/>
      <c r="M18" s="7"/>
      <c r="N18" s="7"/>
      <c r="O18" s="7"/>
      <c r="Q18" s="37"/>
      <c r="R18" s="14"/>
      <c r="S18" s="15"/>
      <c r="T18" s="14"/>
      <c r="U18" s="14"/>
      <c r="V18" s="15"/>
      <c r="W18" s="13"/>
      <c r="X18" s="14">
        <v>2020</v>
      </c>
      <c r="Y18" s="14" t="s">
        <v>12</v>
      </c>
      <c r="Z18" s="1" t="s">
        <v>27</v>
      </c>
      <c r="AA18" s="14">
        <v>10</v>
      </c>
      <c r="AB18" s="14">
        <v>0</v>
      </c>
      <c r="AC18" s="14">
        <v>5</v>
      </c>
      <c r="AD18" s="14">
        <v>5</v>
      </c>
      <c r="AE18" s="14">
        <v>39</v>
      </c>
      <c r="AF18" s="36">
        <v>0.65</v>
      </c>
      <c r="AG18" s="13">
        <v>60</v>
      </c>
      <c r="AH18" s="35"/>
      <c r="AI18" s="7"/>
      <c r="AJ18" s="7"/>
      <c r="AK18" s="7"/>
      <c r="AL18" s="67"/>
      <c r="AM18" s="14">
        <v>2</v>
      </c>
      <c r="AN18" s="14">
        <v>0</v>
      </c>
      <c r="AO18" s="15">
        <v>1</v>
      </c>
      <c r="AP18" s="14">
        <v>0</v>
      </c>
      <c r="AQ18" s="14">
        <v>5</v>
      </c>
      <c r="AR18" s="55">
        <v>0.5</v>
      </c>
      <c r="AS18" s="13">
        <v>10</v>
      </c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14"/>
      <c r="C19" s="16"/>
      <c r="D19" s="1"/>
      <c r="E19" s="14"/>
      <c r="F19" s="14"/>
      <c r="G19" s="14"/>
      <c r="H19" s="15"/>
      <c r="I19" s="14"/>
      <c r="J19" s="36"/>
      <c r="K19" s="13"/>
      <c r="L19" s="35"/>
      <c r="M19" s="7"/>
      <c r="N19" s="7"/>
      <c r="O19" s="7"/>
      <c r="Q19" s="37"/>
      <c r="R19" s="14"/>
      <c r="S19" s="15"/>
      <c r="T19" s="14"/>
      <c r="U19" s="14"/>
      <c r="V19" s="15"/>
      <c r="W19" s="13"/>
      <c r="X19" s="68">
        <v>2021</v>
      </c>
      <c r="Y19" s="68" t="s">
        <v>13</v>
      </c>
      <c r="Z19" s="69" t="s">
        <v>27</v>
      </c>
      <c r="AA19" s="68">
        <v>18</v>
      </c>
      <c r="AB19" s="68">
        <v>3</v>
      </c>
      <c r="AC19" s="68">
        <v>17</v>
      </c>
      <c r="AD19" s="68">
        <v>19</v>
      </c>
      <c r="AE19" s="68">
        <v>89</v>
      </c>
      <c r="AF19" s="70">
        <v>0.70079999999999998</v>
      </c>
      <c r="AG19" s="71">
        <v>127</v>
      </c>
      <c r="AH19" s="17"/>
      <c r="AI19" s="17"/>
      <c r="AJ19" s="17"/>
      <c r="AK19" s="7"/>
      <c r="AL19" s="10"/>
      <c r="AM19" s="14"/>
      <c r="AN19" s="14"/>
      <c r="AO19" s="15"/>
      <c r="AP19" s="14"/>
      <c r="AQ19" s="14"/>
      <c r="AR19" s="55"/>
      <c r="AS19" s="13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4"/>
      <c r="C20" s="16"/>
      <c r="D20" s="1"/>
      <c r="E20" s="14"/>
      <c r="F20" s="14"/>
      <c r="G20" s="14"/>
      <c r="H20" s="15"/>
      <c r="I20" s="14"/>
      <c r="J20" s="36"/>
      <c r="K20" s="13"/>
      <c r="L20" s="35"/>
      <c r="M20" s="7"/>
      <c r="N20" s="7"/>
      <c r="O20" s="7"/>
      <c r="Q20" s="37"/>
      <c r="R20" s="14"/>
      <c r="S20" s="15"/>
      <c r="T20" s="14"/>
      <c r="U20" s="14"/>
      <c r="V20" s="15"/>
      <c r="W20" s="13"/>
      <c r="X20" s="68">
        <v>2022</v>
      </c>
      <c r="Y20" s="68" t="s">
        <v>12</v>
      </c>
      <c r="Z20" s="69" t="s">
        <v>27</v>
      </c>
      <c r="AA20" s="68">
        <v>18</v>
      </c>
      <c r="AB20" s="68">
        <v>0</v>
      </c>
      <c r="AC20" s="68">
        <v>18</v>
      </c>
      <c r="AD20" s="68">
        <v>3</v>
      </c>
      <c r="AE20" s="68">
        <v>53</v>
      </c>
      <c r="AF20" s="70">
        <v>0.46899999999999997</v>
      </c>
      <c r="AG20" s="71">
        <v>113</v>
      </c>
      <c r="AH20" s="35"/>
      <c r="AI20" s="7"/>
      <c r="AJ20" s="7"/>
      <c r="AK20" s="7"/>
      <c r="AL20" s="10"/>
      <c r="AM20" s="14">
        <v>5</v>
      </c>
      <c r="AN20" s="14">
        <v>0</v>
      </c>
      <c r="AO20" s="15">
        <v>2</v>
      </c>
      <c r="AP20" s="14">
        <v>0</v>
      </c>
      <c r="AQ20" s="14">
        <v>10</v>
      </c>
      <c r="AR20" s="55">
        <v>0.35709999999999997</v>
      </c>
      <c r="AS20" s="10">
        <v>28</v>
      </c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14"/>
      <c r="C21" s="16"/>
      <c r="D21" s="1"/>
      <c r="E21" s="14"/>
      <c r="F21" s="14"/>
      <c r="G21" s="14"/>
      <c r="H21" s="15"/>
      <c r="I21" s="14"/>
      <c r="J21" s="36"/>
      <c r="K21" s="13"/>
      <c r="L21" s="35"/>
      <c r="M21" s="7"/>
      <c r="N21" s="7"/>
      <c r="O21" s="7"/>
      <c r="Q21" s="37"/>
      <c r="R21" s="14"/>
      <c r="S21" s="15"/>
      <c r="T21" s="14"/>
      <c r="U21" s="14"/>
      <c r="V21" s="15"/>
      <c r="W21" s="13"/>
      <c r="X21" s="14">
        <v>2023</v>
      </c>
      <c r="Y21" s="14" t="s">
        <v>12</v>
      </c>
      <c r="Z21" s="1" t="s">
        <v>27</v>
      </c>
      <c r="AA21" s="14">
        <v>16</v>
      </c>
      <c r="AB21" s="14">
        <v>0</v>
      </c>
      <c r="AC21" s="14">
        <v>10</v>
      </c>
      <c r="AD21" s="14">
        <v>4</v>
      </c>
      <c r="AE21" s="14">
        <v>50</v>
      </c>
      <c r="AF21" s="66">
        <v>0.50505050505050508</v>
      </c>
      <c r="AG21" s="10">
        <v>99</v>
      </c>
      <c r="AH21" s="35"/>
      <c r="AI21" s="7"/>
      <c r="AJ21" s="7"/>
      <c r="AK21" s="7"/>
      <c r="AL21" s="10"/>
      <c r="AM21" s="14">
        <v>4</v>
      </c>
      <c r="AN21" s="14">
        <v>0</v>
      </c>
      <c r="AO21" s="15">
        <v>1</v>
      </c>
      <c r="AP21" s="14">
        <v>2</v>
      </c>
      <c r="AQ21" s="14">
        <v>17</v>
      </c>
      <c r="AR21" s="55">
        <v>0.70829999999999993</v>
      </c>
      <c r="AS21" s="13">
        <v>24</v>
      </c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62" t="s">
        <v>33</v>
      </c>
      <c r="C22" s="63"/>
      <c r="D22" s="64"/>
      <c r="E22" s="41">
        <f>SUM(E4:E21)</f>
        <v>24</v>
      </c>
      <c r="F22" s="41">
        <f>SUM(F4:F21)</f>
        <v>0</v>
      </c>
      <c r="G22" s="41">
        <f>SUM(G4:G21)</f>
        <v>3</v>
      </c>
      <c r="H22" s="41">
        <f>SUM(H4:H21)</f>
        <v>5</v>
      </c>
      <c r="I22" s="41">
        <f>SUM(I4:I21)</f>
        <v>53</v>
      </c>
      <c r="J22" s="42">
        <f>PRODUCT(I22/K22)</f>
        <v>0.44166666666666665</v>
      </c>
      <c r="K22" s="24">
        <f>SUM(K4:K21)</f>
        <v>120</v>
      </c>
      <c r="L22" s="21"/>
      <c r="M22" s="32"/>
      <c r="N22" s="43"/>
      <c r="O22" s="44"/>
      <c r="P22" s="10"/>
      <c r="Q22" s="41">
        <f>SUM(Q4:Q21)</f>
        <v>6</v>
      </c>
      <c r="R22" s="41">
        <f>SUM(R4:R21)</f>
        <v>0</v>
      </c>
      <c r="S22" s="41">
        <f>SUM(S4:S21)</f>
        <v>1</v>
      </c>
      <c r="T22" s="41">
        <f>SUM(T4:T21)</f>
        <v>2</v>
      </c>
      <c r="U22" s="41">
        <f>SUM(U4:U21)</f>
        <v>11</v>
      </c>
      <c r="V22" s="18">
        <f>PRODUCT(U22/W22)</f>
        <v>0.35483870967741937</v>
      </c>
      <c r="W22" s="24">
        <f>SUM(W4:W21)</f>
        <v>31</v>
      </c>
      <c r="X22" s="17" t="s">
        <v>33</v>
      </c>
      <c r="Y22" s="11"/>
      <c r="Z22" s="9"/>
      <c r="AA22" s="41">
        <f>SUM(AA4:AA21)</f>
        <v>254</v>
      </c>
      <c r="AB22" s="41">
        <f>SUM(AB4:AB21)</f>
        <v>9</v>
      </c>
      <c r="AC22" s="41">
        <f>SUM(AC4:AC21)</f>
        <v>142</v>
      </c>
      <c r="AD22" s="41">
        <f>SUM(AD4:AD21)</f>
        <v>163</v>
      </c>
      <c r="AE22" s="41">
        <f>SUM(AE4:AE21)</f>
        <v>843</v>
      </c>
      <c r="AF22" s="42">
        <f>PRODUCT(AE22/AG22)</f>
        <v>0.53489847715736039</v>
      </c>
      <c r="AG22" s="24">
        <f>SUM(AG4:AG21)</f>
        <v>1576</v>
      </c>
      <c r="AH22" s="21"/>
      <c r="AI22" s="32"/>
      <c r="AJ22" s="43"/>
      <c r="AK22" s="44"/>
      <c r="AL22" s="10"/>
      <c r="AM22" s="41">
        <f>SUM(AM4:AM21)</f>
        <v>32</v>
      </c>
      <c r="AN22" s="41">
        <f>SUM(AN4:AN21)</f>
        <v>0</v>
      </c>
      <c r="AO22" s="41">
        <f>SUM(AO4:AO21)</f>
        <v>9</v>
      </c>
      <c r="AP22" s="41">
        <f>SUM(AP4:AP21)</f>
        <v>6</v>
      </c>
      <c r="AQ22" s="41">
        <f>SUM(AQ4:AQ21)</f>
        <v>79</v>
      </c>
      <c r="AR22" s="18">
        <f>PRODUCT(AQ22/AS22)</f>
        <v>0.4514285714285714</v>
      </c>
      <c r="AS22" s="33">
        <f>SUM(AS4:AS21)</f>
        <v>175</v>
      </c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20"/>
      <c r="K23" s="13"/>
      <c r="L23" s="10"/>
      <c r="M23" s="10"/>
      <c r="N23" s="10"/>
      <c r="O23" s="10"/>
      <c r="P23" s="19"/>
      <c r="Q23" s="19"/>
      <c r="R23" s="19"/>
      <c r="S23" s="19"/>
      <c r="T23" s="19"/>
      <c r="U23" s="10"/>
      <c r="V23" s="10"/>
      <c r="W23" s="13"/>
      <c r="X23" s="19"/>
      <c r="Y23" s="19"/>
      <c r="Z23" s="19"/>
      <c r="AA23" s="19"/>
      <c r="AB23" s="19"/>
      <c r="AC23" s="19"/>
      <c r="AD23" s="19"/>
      <c r="AE23" s="19"/>
      <c r="AF23" s="20"/>
      <c r="AG23" s="13"/>
      <c r="AH23" s="10"/>
      <c r="AI23" s="10"/>
      <c r="AJ23" s="10"/>
      <c r="AK23" s="10"/>
      <c r="AL23" s="19"/>
      <c r="AM23" s="19"/>
      <c r="AN23" s="19"/>
      <c r="AO23" s="19"/>
      <c r="AP23" s="19"/>
      <c r="AQ23" s="10"/>
      <c r="AR23" s="10"/>
      <c r="AS23" s="13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9"/>
      <c r="B24" s="46" t="s">
        <v>31</v>
      </c>
      <c r="C24" s="47"/>
      <c r="D24" s="48"/>
      <c r="E24" s="9" t="s">
        <v>2</v>
      </c>
      <c r="F24" s="7" t="s">
        <v>6</v>
      </c>
      <c r="G24" s="9" t="s">
        <v>4</v>
      </c>
      <c r="H24" s="7" t="s">
        <v>5</v>
      </c>
      <c r="I24" s="7" t="s">
        <v>8</v>
      </c>
      <c r="J24" s="7" t="s">
        <v>9</v>
      </c>
      <c r="K24" s="10"/>
      <c r="L24" s="7" t="s">
        <v>10</v>
      </c>
      <c r="M24" s="7" t="s">
        <v>11</v>
      </c>
      <c r="N24" s="7" t="s">
        <v>37</v>
      </c>
      <c r="O24" s="7" t="s">
        <v>38</v>
      </c>
      <c r="Q24" s="19"/>
      <c r="R24" s="19" t="s">
        <v>15</v>
      </c>
      <c r="S24" s="19"/>
      <c r="T24" s="19" t="s">
        <v>20</v>
      </c>
      <c r="U24" s="10"/>
      <c r="V24" s="13"/>
      <c r="W24" s="13"/>
      <c r="X24" s="13"/>
      <c r="Y24" s="13"/>
      <c r="Z24" s="13"/>
      <c r="AA24" s="13"/>
      <c r="AB24" s="13"/>
      <c r="AC24" s="19"/>
      <c r="AD24" s="19"/>
      <c r="AE24" s="19"/>
      <c r="AF24" s="19"/>
      <c r="AG24" s="19"/>
      <c r="AH24" s="19"/>
      <c r="AI24" s="19"/>
      <c r="AJ24" s="19"/>
      <c r="AK24" s="19"/>
      <c r="AM24" s="13"/>
      <c r="AN24" s="13"/>
      <c r="AO24" s="13"/>
      <c r="AP24" s="13"/>
      <c r="AQ24" s="13"/>
      <c r="AR24" s="13"/>
      <c r="AS24" s="13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x14ac:dyDescent="0.25">
      <c r="A25" s="19"/>
      <c r="B25" s="22" t="s">
        <v>32</v>
      </c>
      <c r="C25" s="3"/>
      <c r="D25" s="23"/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65">
        <v>0</v>
      </c>
      <c r="K25" s="19"/>
      <c r="L25" s="51">
        <v>0</v>
      </c>
      <c r="M25" s="51">
        <v>0</v>
      </c>
      <c r="N25" s="51">
        <v>0</v>
      </c>
      <c r="O25" s="51">
        <v>0</v>
      </c>
      <c r="Q25" s="19"/>
      <c r="R25" s="19"/>
      <c r="S25" s="19"/>
      <c r="T25" s="19" t="s">
        <v>40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9"/>
      <c r="B26" s="38" t="s">
        <v>16</v>
      </c>
      <c r="C26" s="39"/>
      <c r="D26" s="40"/>
      <c r="E26" s="50">
        <f>PRODUCT(E22+Q22)</f>
        <v>30</v>
      </c>
      <c r="F26" s="50">
        <f>PRODUCT(F22+R22)</f>
        <v>0</v>
      </c>
      <c r="G26" s="50">
        <f>PRODUCT(G22+S22)</f>
        <v>4</v>
      </c>
      <c r="H26" s="50">
        <f>PRODUCT(H22+T22)</f>
        <v>7</v>
      </c>
      <c r="I26" s="50">
        <f>PRODUCT(I22+U22)</f>
        <v>64</v>
      </c>
      <c r="J26" s="65">
        <f>PRODUCT(I26/K26)</f>
        <v>0.42384105960264901</v>
      </c>
      <c r="K26" s="19">
        <f>PRODUCT(K22+W22)</f>
        <v>151</v>
      </c>
      <c r="L26" s="51">
        <f>PRODUCT((F26+G26)/E26)</f>
        <v>0.13333333333333333</v>
      </c>
      <c r="M26" s="51">
        <f>PRODUCT(H26/E26)</f>
        <v>0.23333333333333334</v>
      </c>
      <c r="N26" s="51">
        <f>PRODUCT((F26+G26+H26)/E26)</f>
        <v>0.36666666666666664</v>
      </c>
      <c r="O26" s="51">
        <f>PRODUCT(I26/E26)</f>
        <v>2.1333333333333333</v>
      </c>
      <c r="Q26" s="19"/>
      <c r="R26" s="19"/>
      <c r="S26" s="19"/>
      <c r="T26" s="19" t="s">
        <v>41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x14ac:dyDescent="0.25">
      <c r="A27" s="19"/>
      <c r="B27" s="12" t="s">
        <v>30</v>
      </c>
      <c r="C27" s="45"/>
      <c r="D27" s="34"/>
      <c r="E27" s="50">
        <f>PRODUCT(AA22+AM22)</f>
        <v>286</v>
      </c>
      <c r="F27" s="50">
        <f>PRODUCT(AB22+AN22)</f>
        <v>9</v>
      </c>
      <c r="G27" s="50">
        <f>PRODUCT(AC22+AO22)</f>
        <v>151</v>
      </c>
      <c r="H27" s="50">
        <f>PRODUCT(AD22+AP22)</f>
        <v>169</v>
      </c>
      <c r="I27" s="50">
        <f>PRODUCT(AE22+AQ22)</f>
        <v>922</v>
      </c>
      <c r="J27" s="65">
        <f>PRODUCT(I27/K27)</f>
        <v>0.52655625356938895</v>
      </c>
      <c r="K27" s="10">
        <f>PRODUCT(AG22+AS22)</f>
        <v>1751</v>
      </c>
      <c r="L27" s="51">
        <f>PRODUCT((F27+G27)/E27)</f>
        <v>0.55944055944055948</v>
      </c>
      <c r="M27" s="51">
        <f>PRODUCT(H27/E27)</f>
        <v>0.59090909090909094</v>
      </c>
      <c r="N27" s="51">
        <f>PRODUCT((F27+G27+H27)/E27)</f>
        <v>1.1503496503496504</v>
      </c>
      <c r="O27" s="51">
        <f>PRODUCT(I27/E27)</f>
        <v>3.2237762237762237</v>
      </c>
      <c r="Q27" s="19"/>
      <c r="R27" s="19"/>
      <c r="S27" s="19"/>
      <c r="T27" s="19" t="s">
        <v>28</v>
      </c>
      <c r="U27" s="10"/>
      <c r="V27" s="1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0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x14ac:dyDescent="0.25">
      <c r="A28" s="19"/>
      <c r="B28" s="52" t="s">
        <v>33</v>
      </c>
      <c r="C28" s="53"/>
      <c r="D28" s="54"/>
      <c r="E28" s="50">
        <f>SUM(E25:E27)</f>
        <v>316</v>
      </c>
      <c r="F28" s="50">
        <f t="shared" ref="F28:I28" si="0">SUM(F25:F27)</f>
        <v>9</v>
      </c>
      <c r="G28" s="50">
        <f t="shared" si="0"/>
        <v>155</v>
      </c>
      <c r="H28" s="50">
        <f t="shared" si="0"/>
        <v>176</v>
      </c>
      <c r="I28" s="50">
        <f t="shared" si="0"/>
        <v>986</v>
      </c>
      <c r="J28" s="65">
        <f>PRODUCT(I28/K28)</f>
        <v>0.51840168243953733</v>
      </c>
      <c r="K28" s="19">
        <f>SUM(K25:K27)</f>
        <v>1902</v>
      </c>
      <c r="L28" s="51">
        <f>PRODUCT((F28+G28)/E28)</f>
        <v>0.51898734177215189</v>
      </c>
      <c r="M28" s="51">
        <f>PRODUCT(H28/E28)</f>
        <v>0.55696202531645567</v>
      </c>
      <c r="N28" s="51">
        <f>PRODUCT((F28+G28+H28)/E28)</f>
        <v>1.0759493670886076</v>
      </c>
      <c r="O28" s="51">
        <f>PRODUCT(I28/E28)</f>
        <v>3.1202531645569622</v>
      </c>
      <c r="Q28" s="10"/>
      <c r="R28" s="10"/>
      <c r="S28" s="10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0"/>
      <c r="F29" s="10"/>
      <c r="G29" s="10"/>
      <c r="H29" s="10"/>
      <c r="I29" s="10"/>
      <c r="J29" s="19"/>
      <c r="K29" s="19"/>
      <c r="L29" s="10"/>
      <c r="M29" s="10"/>
      <c r="N29" s="10"/>
      <c r="O29" s="1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J84" s="19"/>
      <c r="K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J85" s="19"/>
      <c r="K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J86" s="19"/>
      <c r="K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J87" s="19"/>
      <c r="K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J88" s="19"/>
      <c r="K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J89" s="19"/>
      <c r="K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AC92" s="19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AC93" s="19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AC94" s="19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9"/>
      <c r="R95" s="19"/>
      <c r="S95" s="19"/>
      <c r="T95" s="19"/>
      <c r="U95" s="19"/>
      <c r="V95" s="19"/>
      <c r="AC95" s="19"/>
      <c r="AD95" s="19"/>
      <c r="AH95" s="19"/>
      <c r="AI95" s="19"/>
      <c r="AJ95" s="19"/>
      <c r="AK95" s="19"/>
      <c r="AL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9"/>
      <c r="R96" s="19"/>
      <c r="S96" s="19"/>
      <c r="T96" s="19"/>
      <c r="U96" s="19"/>
      <c r="V96" s="19"/>
      <c r="AC96" s="19"/>
      <c r="AD96" s="19"/>
      <c r="AH96" s="19"/>
      <c r="AI96" s="19"/>
      <c r="AJ96" s="19"/>
      <c r="AK96" s="19"/>
      <c r="AL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9"/>
      <c r="R97" s="19"/>
      <c r="S97" s="19"/>
      <c r="T97" s="19"/>
      <c r="U97" s="19"/>
      <c r="V97" s="19"/>
      <c r="AC97" s="19"/>
      <c r="AD97" s="19"/>
      <c r="AH97" s="19"/>
      <c r="AI97" s="19"/>
      <c r="AJ97" s="19"/>
      <c r="AK97" s="19"/>
      <c r="AL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9"/>
      <c r="R98" s="19"/>
      <c r="S98" s="19"/>
      <c r="T98" s="19"/>
      <c r="U98" s="19"/>
      <c r="V98" s="19"/>
      <c r="AC98" s="19"/>
      <c r="AD98" s="19"/>
      <c r="AH98" s="19"/>
      <c r="AI98" s="19"/>
      <c r="AJ98" s="19"/>
      <c r="AK98" s="19"/>
      <c r="AL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9"/>
      <c r="R99" s="19"/>
      <c r="S99" s="19"/>
      <c r="T99" s="19"/>
      <c r="U99" s="19"/>
      <c r="V99" s="19"/>
      <c r="AC99" s="19"/>
      <c r="AD99" s="19"/>
      <c r="AH99" s="19"/>
      <c r="AI99" s="19"/>
      <c r="AJ99" s="19"/>
      <c r="AK99" s="19"/>
      <c r="AL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9"/>
      <c r="R100" s="19"/>
      <c r="S100" s="19"/>
      <c r="T100" s="19"/>
      <c r="U100" s="19"/>
      <c r="V100" s="19"/>
      <c r="AC100" s="19"/>
      <c r="AD100" s="19"/>
      <c r="AH100" s="19"/>
      <c r="AI100" s="19"/>
      <c r="AJ100" s="19"/>
      <c r="AK100" s="19"/>
      <c r="AL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9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9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9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9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9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9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9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9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9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9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9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9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9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9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9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9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9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9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9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9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9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9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9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9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9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9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9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9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9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9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9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9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9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9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9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9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9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9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9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9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9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9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9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9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9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9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9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9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9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9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9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9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9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9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9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9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9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9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9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9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9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9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9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9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9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9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9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9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9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9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49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49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9"/>
      <c r="AD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9"/>
      <c r="AD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9"/>
      <c r="AD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A180" s="19"/>
      <c r="B180" s="19"/>
      <c r="C180" s="19"/>
      <c r="D180" s="19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9"/>
      <c r="AD180" s="19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A181" s="19"/>
      <c r="B181" s="19"/>
      <c r="C181" s="19"/>
      <c r="D181" s="19"/>
      <c r="L181"/>
      <c r="M181"/>
      <c r="N181"/>
      <c r="O181"/>
      <c r="P181"/>
      <c r="Q181" s="10"/>
      <c r="R181" s="10"/>
      <c r="S181" s="10"/>
      <c r="T181" s="10"/>
      <c r="U181" s="10"/>
      <c r="V181" s="10"/>
      <c r="AC181" s="19"/>
      <c r="AD181" s="19"/>
      <c r="AH181" s="19"/>
      <c r="AI181" s="19"/>
      <c r="AJ181" s="19"/>
      <c r="AK181" s="19"/>
      <c r="AL181" s="10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</row>
    <row r="182" spans="1:57" ht="14.25" x14ac:dyDescent="0.2">
      <c r="A182" s="19"/>
      <c r="B182" s="19"/>
      <c r="C182" s="19"/>
      <c r="D182" s="19"/>
      <c r="L182"/>
      <c r="M182"/>
      <c r="N182"/>
      <c r="O182"/>
      <c r="P182"/>
      <c r="Q182" s="10"/>
      <c r="R182" s="10"/>
      <c r="S182" s="10"/>
      <c r="T182" s="10"/>
      <c r="U182" s="10"/>
      <c r="V182" s="10"/>
      <c r="AC182" s="19"/>
      <c r="AD182" s="19"/>
      <c r="AH182" s="19"/>
      <c r="AI182" s="19"/>
      <c r="AJ182" s="19"/>
      <c r="AK182" s="19"/>
      <c r="AL182" s="10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</row>
    <row r="183" spans="1:57" ht="14.25" x14ac:dyDescent="0.2">
      <c r="A183" s="19"/>
      <c r="B183" s="19"/>
      <c r="C183" s="19"/>
      <c r="D183" s="19"/>
      <c r="L183"/>
      <c r="M183"/>
      <c r="N183"/>
      <c r="O183"/>
      <c r="P183"/>
      <c r="Q183" s="10"/>
      <c r="R183" s="10"/>
      <c r="S183" s="10"/>
      <c r="T183" s="10"/>
      <c r="U183" s="10"/>
      <c r="V183" s="10"/>
      <c r="AC183" s="19"/>
      <c r="AD183" s="19"/>
      <c r="AH183" s="19"/>
      <c r="AI183" s="19"/>
      <c r="AJ183" s="19"/>
      <c r="AK183" s="19"/>
      <c r="AL183" s="10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ht="14.25" x14ac:dyDescent="0.2">
      <c r="A184" s="19"/>
      <c r="B184" s="19"/>
      <c r="C184" s="19"/>
      <c r="D184" s="19"/>
      <c r="L184"/>
      <c r="M184"/>
      <c r="N184"/>
      <c r="O184"/>
      <c r="P184"/>
      <c r="Q184" s="10"/>
      <c r="R184" s="10"/>
      <c r="S184" s="10"/>
      <c r="T184" s="10"/>
      <c r="U184" s="10"/>
      <c r="V184" s="10"/>
      <c r="AC184" s="19"/>
      <c r="AD184" s="19"/>
      <c r="AH184" s="19"/>
      <c r="AI184" s="19"/>
      <c r="AJ184" s="19"/>
      <c r="AK184" s="19"/>
      <c r="AL184" s="10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</row>
    <row r="185" spans="1:57" ht="14.25" x14ac:dyDescent="0.2">
      <c r="A185" s="19"/>
      <c r="B185" s="19"/>
      <c r="C185" s="19"/>
      <c r="D185" s="19"/>
      <c r="L185"/>
      <c r="M185"/>
      <c r="N185"/>
      <c r="O185"/>
      <c r="P185"/>
      <c r="Q185" s="10"/>
      <c r="R185" s="10"/>
      <c r="S185" s="10"/>
      <c r="T185" s="10"/>
      <c r="U185" s="10"/>
      <c r="V185" s="10"/>
      <c r="AC185" s="19"/>
      <c r="AD185" s="19"/>
      <c r="AH185" s="19"/>
      <c r="AI185" s="19"/>
      <c r="AJ185" s="19"/>
      <c r="AK185" s="19"/>
      <c r="AL185" s="10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0"/>
      <c r="U186" s="10"/>
      <c r="V186" s="10"/>
      <c r="AH186" s="19"/>
      <c r="AI186" s="19"/>
      <c r="AJ186" s="19"/>
      <c r="AK186" s="19"/>
      <c r="AL186" s="10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0"/>
      <c r="U187" s="10"/>
      <c r="V187" s="10"/>
      <c r="AH187" s="19"/>
      <c r="AI187" s="19"/>
      <c r="AJ187" s="19"/>
      <c r="AK187" s="19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0"/>
      <c r="U188" s="10"/>
      <c r="V188" s="10"/>
      <c r="AH188" s="19"/>
      <c r="AI188" s="19"/>
      <c r="AJ188" s="19"/>
      <c r="AK188" s="19"/>
      <c r="AL188" s="10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10"/>
      <c r="U189" s="10"/>
      <c r="V189" s="10"/>
      <c r="AH189" s="19"/>
      <c r="AI189" s="19"/>
      <c r="AJ189" s="19"/>
      <c r="AK189" s="19"/>
      <c r="AL189" s="10"/>
    </row>
    <row r="190" spans="1:57" ht="14.25" x14ac:dyDescent="0.2">
      <c r="L190" s="10"/>
      <c r="M190" s="10"/>
      <c r="N190" s="10"/>
      <c r="O190" s="10"/>
      <c r="P190" s="10"/>
      <c r="AH190" s="19"/>
      <c r="AI190" s="19"/>
      <c r="AJ190" s="19"/>
      <c r="AK190" s="19"/>
      <c r="AL190" s="10"/>
    </row>
    <row r="191" spans="1:57" ht="14.25" x14ac:dyDescent="0.2">
      <c r="L191" s="10"/>
      <c r="M191" s="10"/>
      <c r="N191" s="10"/>
      <c r="O191" s="10"/>
      <c r="P191" s="10"/>
      <c r="AH191" s="19"/>
      <c r="AI191" s="19"/>
      <c r="AJ191" s="19"/>
      <c r="AK191" s="19"/>
      <c r="AL191" s="10"/>
    </row>
    <row r="192" spans="1:57" ht="14.25" x14ac:dyDescent="0.2">
      <c r="L192" s="10"/>
      <c r="M192" s="10"/>
      <c r="N192" s="10"/>
      <c r="O192" s="10"/>
      <c r="P192" s="10"/>
      <c r="AH192" s="19"/>
      <c r="AI192" s="19"/>
      <c r="AJ192" s="19"/>
      <c r="AK192" s="19"/>
      <c r="AL192" s="10"/>
    </row>
    <row r="193" spans="12:38" ht="14.25" x14ac:dyDescent="0.2">
      <c r="L193" s="10"/>
      <c r="M193" s="10"/>
      <c r="N193" s="10"/>
      <c r="O193" s="10"/>
      <c r="P193" s="10"/>
      <c r="AH193" s="10"/>
      <c r="AI193" s="10"/>
      <c r="AJ193" s="10"/>
      <c r="AK193" s="10"/>
      <c r="AL193" s="10"/>
    </row>
  </sheetData>
  <sortState xmlns:xlrd2="http://schemas.microsoft.com/office/spreadsheetml/2017/richdata2" ref="X20:AT21">
    <sortCondition ref="X20: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2023-09-01T13:07:37Z</dcterms:modified>
</cp:coreProperties>
</file>